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manj\OneDrive - State of Ohio\Desktop\"/>
    </mc:Choice>
  </mc:AlternateContent>
  <xr:revisionPtr revIDLastSave="0" documentId="13_ncr:1_{96CF3884-592C-46AE-BE9B-3BB40BB5EBF0}" xr6:coauthVersionLast="44" xr6:coauthVersionMax="44" xr10:uidLastSave="{00000000-0000-0000-0000-000000000000}"/>
  <bookViews>
    <workbookView xWindow="-120" yWindow="-120" windowWidth="29040" windowHeight="15840" xr2:uid="{15B2F3F3-B6C5-4B6B-842E-0C387E2620E0}"/>
  </bookViews>
  <sheets>
    <sheet name="APP TOTALS" sheetId="1" r:id="rId1"/>
    <sheet name="MAIL TOTALS" sheetId="2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6" i="1" l="1"/>
  <c r="B20" i="1" s="1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I3" i="2"/>
  <c r="H3" i="2"/>
  <c r="G3" i="2"/>
  <c r="F3" i="2"/>
  <c r="E3" i="2"/>
  <c r="D3" i="2"/>
  <c r="C3" i="2"/>
  <c r="B3" i="2"/>
  <c r="M16" i="1"/>
  <c r="F16" i="1"/>
  <c r="D16" i="1"/>
  <c r="C16" i="1"/>
  <c r="B16" i="1"/>
  <c r="L15" i="1"/>
  <c r="N15" i="1" s="1"/>
  <c r="K15" i="1"/>
  <c r="J15" i="1"/>
  <c r="H15" i="1"/>
  <c r="G15" i="1"/>
  <c r="I15" i="1" s="1"/>
  <c r="E15" i="1"/>
  <c r="D15" i="1"/>
  <c r="C15" i="1"/>
  <c r="B15" i="1"/>
  <c r="N14" i="1"/>
  <c r="L14" i="1"/>
  <c r="K14" i="1"/>
  <c r="J14" i="1"/>
  <c r="H14" i="1"/>
  <c r="G14" i="1"/>
  <c r="I14" i="1" s="1"/>
  <c r="E14" i="1"/>
  <c r="D14" i="1"/>
  <c r="C14" i="1"/>
  <c r="B14" i="1"/>
  <c r="N13" i="1"/>
  <c r="L13" i="1"/>
  <c r="K13" i="1"/>
  <c r="J13" i="1"/>
  <c r="I13" i="1"/>
  <c r="H13" i="1"/>
  <c r="G13" i="1"/>
  <c r="E13" i="1"/>
  <c r="D13" i="1"/>
  <c r="C13" i="1"/>
  <c r="B13" i="1"/>
  <c r="L12" i="1"/>
  <c r="N12" i="1" s="1"/>
  <c r="K12" i="1"/>
  <c r="J12" i="1"/>
  <c r="H12" i="1"/>
  <c r="G12" i="1"/>
  <c r="I12" i="1" s="1"/>
  <c r="E12" i="1"/>
  <c r="D12" i="1"/>
  <c r="C12" i="1"/>
  <c r="B12" i="1"/>
  <c r="L11" i="1"/>
  <c r="N11" i="1" s="1"/>
  <c r="K11" i="1"/>
  <c r="J11" i="1"/>
  <c r="H11" i="1"/>
  <c r="G11" i="1"/>
  <c r="I11" i="1" s="1"/>
  <c r="E11" i="1"/>
  <c r="D11" i="1"/>
  <c r="C11" i="1"/>
  <c r="B11" i="1"/>
  <c r="L10" i="1"/>
  <c r="N10" i="1" s="1"/>
  <c r="K10" i="1"/>
  <c r="J10" i="1"/>
  <c r="H10" i="1"/>
  <c r="G10" i="1"/>
  <c r="I10" i="1" s="1"/>
  <c r="E10" i="1"/>
  <c r="D10" i="1"/>
  <c r="C10" i="1"/>
  <c r="B10" i="1"/>
  <c r="N9" i="1"/>
  <c r="L9" i="1"/>
  <c r="K9" i="1"/>
  <c r="J9" i="1"/>
  <c r="I9" i="1"/>
  <c r="H9" i="1"/>
  <c r="G9" i="1"/>
  <c r="E9" i="1"/>
  <c r="D9" i="1"/>
  <c r="C9" i="1"/>
  <c r="B9" i="1"/>
  <c r="L8" i="1"/>
  <c r="N8" i="1" s="1"/>
  <c r="K8" i="1"/>
  <c r="J8" i="1"/>
  <c r="H8" i="1"/>
  <c r="G8" i="1"/>
  <c r="I8" i="1" s="1"/>
  <c r="C8" i="1"/>
  <c r="L7" i="1"/>
  <c r="N7" i="1" s="1"/>
  <c r="K7" i="1"/>
  <c r="K16" i="1" s="1"/>
  <c r="J7" i="1"/>
  <c r="H7" i="1"/>
  <c r="G7" i="1"/>
  <c r="I7" i="1" s="1"/>
  <c r="E7" i="1"/>
  <c r="D7" i="1"/>
  <c r="C7" i="1"/>
  <c r="B7" i="1"/>
  <c r="L6" i="1"/>
  <c r="N6" i="1" s="1"/>
  <c r="K6" i="1"/>
  <c r="J6" i="1"/>
  <c r="H6" i="1"/>
  <c r="G6" i="1"/>
  <c r="I6" i="1" s="1"/>
  <c r="E6" i="1"/>
  <c r="D6" i="1"/>
  <c r="C6" i="1"/>
  <c r="B6" i="1"/>
  <c r="N5" i="1"/>
  <c r="L5" i="1"/>
  <c r="K5" i="1"/>
  <c r="J5" i="1"/>
  <c r="I5" i="1"/>
  <c r="H5" i="1"/>
  <c r="G5" i="1"/>
  <c r="E5" i="1"/>
  <c r="D5" i="1"/>
  <c r="C5" i="1"/>
  <c r="B5" i="1"/>
  <c r="L4" i="1"/>
  <c r="L16" i="1" s="1"/>
  <c r="K4" i="1"/>
  <c r="J4" i="1"/>
  <c r="J16" i="1" s="1"/>
  <c r="H4" i="1"/>
  <c r="H16" i="1" s="1"/>
  <c r="G4" i="1"/>
  <c r="I4" i="1" s="1"/>
  <c r="E4" i="1"/>
  <c r="D4" i="1"/>
  <c r="C4" i="1"/>
  <c r="B4" i="1"/>
  <c r="N4" i="1" l="1"/>
  <c r="N16" i="1" s="1"/>
  <c r="G16" i="1"/>
  <c r="I16" i="1" s="1"/>
  <c r="B8" i="1" l="1"/>
  <c r="D8" i="1"/>
  <c r="E8" i="1" l="1"/>
  <c r="E16" i="1" s="1"/>
</calcChain>
</file>

<file path=xl/sharedStrings.xml><?xml version="1.0" encoding="utf-8"?>
<sst xmlns="http://schemas.openxmlformats.org/spreadsheetml/2006/main" count="63" uniqueCount="39">
  <si>
    <t>2020 APPLICATION &amp; APT STATISTICS</t>
  </si>
  <si>
    <t>INTERVIEWS</t>
  </si>
  <si>
    <t>SHOW RATE</t>
  </si>
  <si>
    <t>TIMELINESS</t>
  </si>
  <si>
    <t>Month</t>
  </si>
  <si>
    <t>Completed Interviews</t>
  </si>
  <si>
    <t>NOMI'S</t>
  </si>
  <si>
    <t>Total Interviews</t>
  </si>
  <si>
    <t>Show Rate</t>
  </si>
  <si>
    <t>CSS Show Rate</t>
  </si>
  <si>
    <t>Overall Show Rate</t>
  </si>
  <si>
    <t>2019 Show Rate</t>
  </si>
  <si>
    <t>Difference</t>
  </si>
  <si>
    <t>30 Day</t>
  </si>
  <si>
    <t>7 Day</t>
  </si>
  <si>
    <t>Overall ATR</t>
  </si>
  <si>
    <t>2019 ATR</t>
  </si>
  <si>
    <t>Totals</t>
  </si>
  <si>
    <t>AGENCY MAIL TOTALS - 2020</t>
  </si>
  <si>
    <t>RETURNED MAIL</t>
  </si>
  <si>
    <t>REGULAR MAIL</t>
  </si>
  <si>
    <t>AGENCY ADDRESSED MAIL</t>
  </si>
  <si>
    <t xml:space="preserve">ADMIN/ SUPV MAIL </t>
  </si>
  <si>
    <t>POSTAL MAIL TOTAL</t>
  </si>
  <si>
    <t>RENEWALS RECEIVED (RECEIVED NEXT DAY)</t>
  </si>
  <si>
    <t>DROP BOX MAIL</t>
  </si>
  <si>
    <t>FINAL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</si>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</sst>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2" borderId="0" xfId="0" applyFont="1" applyFill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10" fontId="3" fillId="10" borderId="1" xfId="0" applyNumberFormat="1" applyFont="1" applyFill="1" applyBorder="1" applyAlignment="1">
      <alignment horizontal="center" vertical="center" wrapText="1"/>
    </xf>
    <xf numFmtId="10" fontId="2" fillId="11" borderId="1" xfId="0" applyNumberFormat="1" applyFont="1" applyFill="1" applyBorder="1" applyAlignment="1">
      <alignment horizontal="center" vertical="center" wrapText="1"/>
    </xf>
    <xf numFmtId="10" fontId="2" fillId="12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17" fontId="0" fillId="0" borderId="1" xfId="0" applyNumberFormat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0" fillId="9" borderId="1" xfId="1" applyFont="1" applyFill="1" applyBorder="1" applyAlignment="1">
      <alignment horizontal="center"/>
    </xf>
    <xf numFmtId="10" fontId="0" fillId="10" borderId="1" xfId="1" applyNumberFormat="1" applyFont="1" applyFill="1" applyBorder="1" applyAlignment="1">
      <alignment horizontal="center"/>
    </xf>
    <xf numFmtId="10" fontId="4" fillId="11" borderId="1" xfId="1" applyNumberFormat="1" applyFont="1" applyFill="1" applyBorder="1" applyAlignment="1">
      <alignment horizontal="center"/>
    </xf>
    <xf numFmtId="10" fontId="4" fillId="12" borderId="1" xfId="1" applyNumberFormat="1" applyFont="1" applyFill="1" applyBorder="1" applyAlignment="1">
      <alignment horizontal="center"/>
    </xf>
    <xf numFmtId="10" fontId="7" fillId="4" borderId="1" xfId="1" applyNumberFormat="1" applyFont="1" applyFill="1" applyBorder="1" applyAlignment="1">
      <alignment horizontal="center"/>
    </xf>
    <xf numFmtId="10" fontId="0" fillId="13" borderId="1" xfId="1" applyNumberFormat="1" applyFont="1" applyFill="1" applyBorder="1" applyAlignment="1">
      <alignment horizontal="center"/>
    </xf>
    <xf numFmtId="10" fontId="0" fillId="14" borderId="1" xfId="1" applyNumberFormat="1" applyFont="1" applyFill="1" applyBorder="1" applyAlignment="1">
      <alignment horizontal="center"/>
    </xf>
    <xf numFmtId="10" fontId="4" fillId="15" borderId="1" xfId="1" applyNumberFormat="1" applyFont="1" applyFill="1" applyBorder="1" applyAlignment="1">
      <alignment horizontal="center"/>
    </xf>
    <xf numFmtId="10" fontId="4" fillId="16" borderId="1" xfId="1" applyNumberFormat="1" applyFont="1" applyFill="1" applyBorder="1" applyAlignment="1">
      <alignment horizontal="center"/>
    </xf>
    <xf numFmtId="10" fontId="7" fillId="13" borderId="1" xfId="0" applyNumberFormat="1" applyFont="1" applyFill="1" applyBorder="1" applyAlignment="1">
      <alignment horizontal="center"/>
    </xf>
    <xf numFmtId="10" fontId="8" fillId="4" borderId="1" xfId="1" applyNumberFormat="1" applyFont="1" applyFill="1" applyBorder="1" applyAlignment="1">
      <alignment horizontal="center"/>
    </xf>
    <xf numFmtId="10" fontId="9" fillId="4" borderId="1" xfId="1" applyNumberFormat="1" applyFont="1" applyFill="1" applyBorder="1" applyAlignment="1">
      <alignment horizontal="center"/>
    </xf>
    <xf numFmtId="10" fontId="9" fillId="1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10" fontId="10" fillId="2" borderId="1" xfId="1" applyNumberFormat="1" applyFont="1" applyFill="1" applyBorder="1" applyAlignment="1">
      <alignment horizontal="center"/>
    </xf>
    <xf numFmtId="10" fontId="11" fillId="2" borderId="1" xfId="1" applyNumberFormat="1" applyFont="1" applyFill="1" applyBorder="1" applyAlignment="1">
      <alignment horizontal="center"/>
    </xf>
    <xf numFmtId="10" fontId="12" fillId="2" borderId="1" xfId="1" applyNumberFormat="1" applyFont="1" applyFill="1" applyBorder="1" applyAlignment="1">
      <alignment horizontal="center"/>
    </xf>
    <xf numFmtId="10" fontId="13" fillId="2" borderId="1" xfId="1" applyNumberFormat="1" applyFont="1" applyFill="1" applyBorder="1" applyAlignment="1">
      <alignment horizontal="center"/>
    </xf>
    <xf numFmtId="0" fontId="14" fillId="17" borderId="0" xfId="0" applyFont="1" applyFill="1" applyAlignment="1">
      <alignment horizontal="center"/>
    </xf>
    <xf numFmtId="0" fontId="0" fillId="13" borderId="0" xfId="0" applyFill="1"/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4" borderId="6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13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/>
    </xf>
    <xf numFmtId="0" fontId="14" fillId="17" borderId="9" xfId="0" applyFont="1" applyFill="1" applyBorder="1" applyAlignment="1">
      <alignment horizontal="center"/>
    </xf>
    <xf numFmtId="0" fontId="14" fillId="17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Lobby Totals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017145738779627E-3"/>
                  <c:y val="-0.194622252966987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C9-4FA3-803D-11FEA11EF555}"/>
                </c:ext>
              </c:extLst>
            </c:dLbl>
            <c:dLbl>
              <c:idx val="2"/>
              <c:layout>
                <c:manualLayout>
                  <c:x val="2.0171457387796268E-2"/>
                  <c:y val="-0.201451103948285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C9-4FA3-803D-11FEA11EF555}"/>
                </c:ext>
              </c:extLst>
            </c:dLbl>
            <c:dLbl>
              <c:idx val="3"/>
              <c:layout>
                <c:manualLayout>
                  <c:x val="6.0514372163389171E-3"/>
                  <c:y val="-0.1638924235511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C9-4FA3-803D-11FEA11EF555}"/>
                </c:ext>
              </c:extLst>
            </c:dLbl>
            <c:dLbl>
              <c:idx val="4"/>
              <c:layout>
                <c:manualLayout>
                  <c:x val="2.0218512770776831E-3"/>
                  <c:y val="-7.8469951461996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C9-4FA3-803D-11FEA11EF555}"/>
                </c:ext>
              </c:extLst>
            </c:dLbl>
            <c:dLbl>
              <c:idx val="5"/>
              <c:layout>
                <c:manualLayout>
                  <c:x val="2.0218512770776831E-3"/>
                  <c:y val="-9.2116899542343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C9-4FA3-803D-11FEA11EF555}"/>
                </c:ext>
              </c:extLst>
            </c:dLbl>
            <c:dLbl>
              <c:idx val="6"/>
              <c:layout>
                <c:manualLayout>
                  <c:x val="-7.4133690427463816E-17"/>
                  <c:y val="-7.1646477421822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C9-4FA3-803D-11FEA11EF555}"/>
                </c:ext>
              </c:extLst>
            </c:dLbl>
            <c:dLbl>
              <c:idx val="7"/>
              <c:layout>
                <c:manualLayout>
                  <c:x val="4.0437025541552917E-3"/>
                  <c:y val="-0.13646948080347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C9-4FA3-803D-11FEA11EF555}"/>
                </c:ext>
              </c:extLst>
            </c:dLbl>
            <c:dLbl>
              <c:idx val="8"/>
              <c:layout>
                <c:manualLayout>
                  <c:x val="-8.0874051083108054E-3"/>
                  <c:y val="-0.163763376964166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C9-4FA3-803D-11FEA11EF555}"/>
                </c:ext>
              </c:extLst>
            </c:dLbl>
            <c:dLbl>
              <c:idx val="9"/>
              <c:layout>
                <c:manualLayout>
                  <c:x val="2.0218512770776831E-3"/>
                  <c:y val="-0.167175113984253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C9-4FA3-803D-11FEA11EF555}"/>
                </c:ext>
              </c:extLst>
            </c:dLbl>
            <c:dLbl>
              <c:idx val="10"/>
              <c:layout>
                <c:manualLayout>
                  <c:x val="-1.4826738085492763E-16"/>
                  <c:y val="-0.160351639944079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C9-4FA3-803D-11FEA11EF555}"/>
                </c:ext>
              </c:extLst>
            </c:dLbl>
            <c:dLbl>
              <c:idx val="11"/>
              <c:layout>
                <c:manualLayout>
                  <c:x val="-2.0218512770778315E-3"/>
                  <c:y val="-0.15352816590390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C9-4FA3-803D-11FEA11EF555}"/>
                </c:ext>
              </c:extLst>
            </c:dLbl>
            <c:dLbl>
              <c:idx val="12"/>
              <c:layout>
                <c:manualLayout>
                  <c:x val="-4.0437025541553663E-3"/>
                  <c:y val="-0.12964600676329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C9-4FA3-803D-11FEA11EF555}"/>
                </c:ext>
              </c:extLst>
            </c:dLbl>
            <c:dLbl>
              <c:idx val="13"/>
              <c:layout>
                <c:manualLayout>
                  <c:x val="-3.8415174264475979E-2"/>
                  <c:y val="-0.16035163994407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C9-4FA3-803D-11FEA11EF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'[4]2020 TOTALS'!$A$1:$A$14</c:f>
              <c:strCache>
                <c:ptCount val="14"/>
                <c:pt idx="0">
                  <c:v>2020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TOTAL</c:v>
                </c:pt>
              </c:strCache>
            </c:strRef>
          </c:cat>
          <c:val>
            <c:numRef>
              <c:f>'[4]2020 TOTALS'!$B$1:$B$14</c:f>
              <c:numCache>
                <c:formatCode>General</c:formatCode>
                <c:ptCount val="14"/>
                <c:pt idx="1">
                  <c:v>2188</c:v>
                </c:pt>
                <c:pt idx="2">
                  <c:v>1735</c:v>
                </c:pt>
                <c:pt idx="3">
                  <c:v>1617</c:v>
                </c:pt>
                <c:pt idx="4">
                  <c:v>537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C9-4FA3-803D-11FEA11E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059448"/>
        <c:axId val="527056496"/>
        <c:axId val="0"/>
      </c:bar3DChart>
      <c:catAx>
        <c:axId val="52705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6496"/>
        <c:crosses val="autoZero"/>
        <c:auto val="1"/>
        <c:lblAlgn val="ctr"/>
        <c:lblOffset val="100"/>
        <c:noMultiLvlLbl val="0"/>
      </c:catAx>
      <c:valAx>
        <c:axId val="52705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05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109818</xdr:colOff>
      <xdr:row>17</xdr:row>
      <xdr:rowOff>0</xdr:rowOff>
    </xdr:from>
    <xdr:to>
      <xdr:col>16</xdr:col>
      <xdr:colOff>38100</xdr:colOff>
      <xdr:row>32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459C3D-34C5-4DE2-A6B0-CACC955CF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manj\OneDrive%20-%20State%20of%20Ohio\RCJFS%20MIS\STATS\TIMELINESS\2020%20SS%20SHOW%20R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manj\OneDrive%20-%20State%20of%20Ohio\RCJFS%20MIS\STATS\TIMELINESS\2019%20SS%20SHOW%20R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hiodas.sharepoint.com/sites/JFSRichlandAdministration/Shared%20Documents/Agency%20Statistics/AGENCY%20MAIL%20TOTALS%20EFF%2012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hiodas.sharepoint.com/sites/JFSRichlandAdministration/Shared%20Documents/Agency%20Statistics/Lobby%20Totals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0"/>
      <sheetName val="FEB20"/>
      <sheetName val="MAR20"/>
      <sheetName val="APR20"/>
      <sheetName val="MAY20"/>
      <sheetName val="JUN20"/>
      <sheetName val="JUL20"/>
      <sheetName val="AUG20"/>
      <sheetName val="SEP20"/>
      <sheetName val="OCT20"/>
      <sheetName val="NOV20"/>
      <sheetName val="DEC20"/>
      <sheetName val="TALLY"/>
    </sheetNames>
    <sheetDataSet>
      <sheetData sheetId="0">
        <row r="34">
          <cell r="B34">
            <v>136</v>
          </cell>
          <cell r="C34">
            <v>74</v>
          </cell>
          <cell r="D34">
            <v>210</v>
          </cell>
          <cell r="E34">
            <v>0.64761904761904765</v>
          </cell>
        </row>
        <row r="36">
          <cell r="E36">
            <v>0.86619999999999997</v>
          </cell>
        </row>
        <row r="38">
          <cell r="E38">
            <v>0.78680000000000005</v>
          </cell>
        </row>
        <row r="39">
          <cell r="B39">
            <v>0.93310000000000004</v>
          </cell>
        </row>
        <row r="40">
          <cell r="B40">
            <v>0.95609999999999995</v>
          </cell>
        </row>
        <row r="41">
          <cell r="B41">
            <v>0.91759999999999997</v>
          </cell>
        </row>
      </sheetData>
      <sheetData sheetId="1">
        <row r="34">
          <cell r="B34">
            <v>116</v>
          </cell>
          <cell r="C34">
            <v>77</v>
          </cell>
          <cell r="D34">
            <v>193</v>
          </cell>
          <cell r="E34">
            <v>0.60103626943005184</v>
          </cell>
        </row>
        <row r="36">
          <cell r="E36">
            <v>0.83299999999999996</v>
          </cell>
        </row>
        <row r="38">
          <cell r="E38">
            <v>0.82220000000000004</v>
          </cell>
        </row>
        <row r="40">
          <cell r="B40">
            <v>0.92720000000000002</v>
          </cell>
        </row>
        <row r="41">
          <cell r="B41">
            <v>0.95930000000000004</v>
          </cell>
        </row>
        <row r="42">
          <cell r="B42">
            <v>0.89859999999999995</v>
          </cell>
        </row>
      </sheetData>
      <sheetData sheetId="2">
        <row r="34">
          <cell r="B34">
            <v>173</v>
          </cell>
          <cell r="C34">
            <v>95</v>
          </cell>
          <cell r="D34">
            <v>268</v>
          </cell>
          <cell r="E34">
            <v>0.64552238805970152</v>
          </cell>
        </row>
        <row r="36">
          <cell r="E36">
            <v>0.88900000000000001</v>
          </cell>
        </row>
        <row r="38">
          <cell r="E38">
            <v>0.81840000000000002</v>
          </cell>
        </row>
        <row r="40">
          <cell r="B40">
            <v>0.92889999999999995</v>
          </cell>
        </row>
        <row r="41">
          <cell r="B41">
            <v>0.96060000000000001</v>
          </cell>
        </row>
        <row r="42">
          <cell r="B42">
            <v>0.89949999999999997</v>
          </cell>
        </row>
      </sheetData>
      <sheetData sheetId="3">
        <row r="34">
          <cell r="B34">
            <v>373</v>
          </cell>
          <cell r="C34">
            <v>188</v>
          </cell>
          <cell r="D34">
            <v>561</v>
          </cell>
          <cell r="E34">
            <v>0.6648841354723708</v>
          </cell>
        </row>
        <row r="36">
          <cell r="E36">
            <v>0.84299999999999997</v>
          </cell>
        </row>
        <row r="38">
          <cell r="E38">
            <v>0.75280000000000002</v>
          </cell>
        </row>
        <row r="40">
          <cell r="B40">
            <v>0.93959999999999999</v>
          </cell>
        </row>
        <row r="41">
          <cell r="B41">
            <v>0.997</v>
          </cell>
        </row>
        <row r="42">
          <cell r="B42">
            <v>0.89939999999999998</v>
          </cell>
        </row>
      </sheetData>
      <sheetData sheetId="4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0.84</v>
          </cell>
        </row>
      </sheetData>
      <sheetData sheetId="5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0.82</v>
          </cell>
        </row>
      </sheetData>
      <sheetData sheetId="6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0.83389999999999997</v>
          </cell>
        </row>
      </sheetData>
      <sheetData sheetId="7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0.84899999999999998</v>
          </cell>
        </row>
      </sheetData>
      <sheetData sheetId="8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0.81559999999999999</v>
          </cell>
        </row>
      </sheetData>
      <sheetData sheetId="9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0.80759999999999998</v>
          </cell>
        </row>
      </sheetData>
      <sheetData sheetId="10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0.80469999999999997</v>
          </cell>
        </row>
      </sheetData>
      <sheetData sheetId="11"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8">
          <cell r="E38">
            <v>0.78290000000000004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18"/>
      <sheetName val="JAN 19"/>
      <sheetName val="FEB 19"/>
      <sheetName val="MAR 19"/>
      <sheetName val="APR 19"/>
      <sheetName val="MAY 19"/>
      <sheetName val="JUN 19"/>
      <sheetName val="JUL 19"/>
      <sheetName val="AUG 19"/>
      <sheetName val="SEP 19"/>
      <sheetName val="OCT 19"/>
      <sheetName val="NOV 19"/>
      <sheetName val="DEC 19"/>
      <sheetName val="TAL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>
            <v>195</v>
          </cell>
          <cell r="C4">
            <v>145</v>
          </cell>
          <cell r="D4">
            <v>340</v>
          </cell>
        </row>
        <row r="5">
          <cell r="B5">
            <v>118</v>
          </cell>
          <cell r="C5">
            <v>61</v>
          </cell>
          <cell r="D5">
            <v>179</v>
          </cell>
        </row>
        <row r="6">
          <cell r="B6">
            <v>123</v>
          </cell>
          <cell r="C6">
            <v>67</v>
          </cell>
          <cell r="D6">
            <v>190</v>
          </cell>
        </row>
        <row r="7">
          <cell r="B7">
            <v>100</v>
          </cell>
          <cell r="C7">
            <v>89</v>
          </cell>
          <cell r="D7">
            <v>189</v>
          </cell>
        </row>
        <row r="8">
          <cell r="B8">
            <v>128</v>
          </cell>
          <cell r="C8">
            <v>72</v>
          </cell>
          <cell r="D8">
            <v>200</v>
          </cell>
        </row>
        <row r="9">
          <cell r="B9">
            <v>127</v>
          </cell>
          <cell r="C9">
            <v>82</v>
          </cell>
          <cell r="D9">
            <v>209</v>
          </cell>
        </row>
        <row r="10">
          <cell r="B10">
            <v>151</v>
          </cell>
          <cell r="C10">
            <v>83</v>
          </cell>
          <cell r="D10">
            <v>234</v>
          </cell>
        </row>
        <row r="11">
          <cell r="B11">
            <v>137</v>
          </cell>
          <cell r="C11">
            <v>80</v>
          </cell>
          <cell r="D11">
            <v>217</v>
          </cell>
        </row>
        <row r="12">
          <cell r="B12">
            <v>119</v>
          </cell>
          <cell r="C12">
            <v>80</v>
          </cell>
          <cell r="D12">
            <v>199</v>
          </cell>
        </row>
        <row r="13">
          <cell r="B13">
            <v>139</v>
          </cell>
          <cell r="C13">
            <v>100</v>
          </cell>
          <cell r="D13">
            <v>239</v>
          </cell>
        </row>
        <row r="14">
          <cell r="B14">
            <v>116</v>
          </cell>
          <cell r="C14">
            <v>84</v>
          </cell>
          <cell r="D14">
            <v>200</v>
          </cell>
        </row>
        <row r="15">
          <cell r="B15">
            <v>86</v>
          </cell>
          <cell r="C15">
            <v>66</v>
          </cell>
          <cell r="D15">
            <v>152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19"/>
      <sheetName val="JAN 20"/>
      <sheetName val="FEB 20"/>
      <sheetName val="MAR 20"/>
      <sheetName val="APR 20"/>
      <sheetName val="MAY 20"/>
      <sheetName val="JUN 20"/>
      <sheetName val="JUL 20"/>
      <sheetName val="AUG 20"/>
      <sheetName val="SEP 20"/>
      <sheetName val="OCT  20"/>
      <sheetName val="NOV 20 "/>
      <sheetName val="DEC 20"/>
      <sheetName val="TALLYS"/>
    </sheetNames>
    <sheetDataSet>
      <sheetData sheetId="0" refreshError="1"/>
      <sheetData sheetId="1">
        <row r="36">
          <cell r="B36">
            <v>2116</v>
          </cell>
          <cell r="C36">
            <v>790</v>
          </cell>
          <cell r="D36">
            <v>304</v>
          </cell>
          <cell r="E36">
            <v>156</v>
          </cell>
          <cell r="F36">
            <v>3366</v>
          </cell>
          <cell r="G36">
            <v>258</v>
          </cell>
          <cell r="H36">
            <v>886</v>
          </cell>
          <cell r="I36">
            <v>4510</v>
          </cell>
        </row>
      </sheetData>
      <sheetData sheetId="2">
        <row r="31">
          <cell r="B31">
            <v>1012</v>
          </cell>
          <cell r="C31">
            <v>807</v>
          </cell>
          <cell r="D31">
            <v>182</v>
          </cell>
          <cell r="E31">
            <v>175</v>
          </cell>
          <cell r="F31">
            <v>2176</v>
          </cell>
          <cell r="G31">
            <v>272</v>
          </cell>
          <cell r="H31">
            <v>791</v>
          </cell>
          <cell r="I31">
            <v>5415</v>
          </cell>
        </row>
      </sheetData>
      <sheetData sheetId="3">
        <row r="35">
          <cell r="B35">
            <v>748</v>
          </cell>
          <cell r="C35">
            <v>996</v>
          </cell>
          <cell r="D35">
            <v>270</v>
          </cell>
          <cell r="E35">
            <v>183</v>
          </cell>
          <cell r="F35">
            <v>2197</v>
          </cell>
          <cell r="G35">
            <v>243</v>
          </cell>
          <cell r="H35">
            <v>769</v>
          </cell>
          <cell r="I35">
            <v>3209</v>
          </cell>
        </row>
      </sheetData>
      <sheetData sheetId="4">
        <row r="35">
          <cell r="B35">
            <v>850</v>
          </cell>
          <cell r="C35">
            <v>468</v>
          </cell>
          <cell r="D35">
            <v>192</v>
          </cell>
          <cell r="E35">
            <v>99</v>
          </cell>
          <cell r="F35">
            <v>1609</v>
          </cell>
          <cell r="G35">
            <v>73</v>
          </cell>
          <cell r="H35">
            <v>442</v>
          </cell>
          <cell r="I35">
            <v>3733</v>
          </cell>
        </row>
      </sheetData>
      <sheetData sheetId="5">
        <row r="34">
          <cell r="B34">
            <v>136</v>
          </cell>
          <cell r="C34">
            <v>92</v>
          </cell>
          <cell r="D34">
            <v>67</v>
          </cell>
          <cell r="E34">
            <v>30</v>
          </cell>
          <cell r="F34">
            <v>325</v>
          </cell>
          <cell r="G34">
            <v>0</v>
          </cell>
          <cell r="H34">
            <v>0</v>
          </cell>
          <cell r="I34">
            <v>0</v>
          </cell>
        </row>
      </sheetData>
      <sheetData sheetId="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1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1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1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2020 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>
            <v>2020</v>
          </cell>
        </row>
        <row r="2">
          <cell r="A2" t="str">
            <v>JAN</v>
          </cell>
          <cell r="B2">
            <v>2188</v>
          </cell>
        </row>
        <row r="3">
          <cell r="A3" t="str">
            <v>FEB</v>
          </cell>
          <cell r="B3">
            <v>1735</v>
          </cell>
        </row>
        <row r="4">
          <cell r="A4" t="str">
            <v>MAR</v>
          </cell>
          <cell r="B4">
            <v>1617</v>
          </cell>
        </row>
        <row r="5">
          <cell r="A5" t="str">
            <v>APR</v>
          </cell>
          <cell r="B5">
            <v>537</v>
          </cell>
        </row>
        <row r="6">
          <cell r="A6" t="str">
            <v>MAY</v>
          </cell>
          <cell r="B6">
            <v>75</v>
          </cell>
        </row>
        <row r="7">
          <cell r="A7" t="str">
            <v>JUN</v>
          </cell>
          <cell r="B7">
            <v>0</v>
          </cell>
        </row>
        <row r="8">
          <cell r="A8" t="str">
            <v>JUL</v>
          </cell>
          <cell r="B8">
            <v>0</v>
          </cell>
        </row>
        <row r="9">
          <cell r="A9" t="str">
            <v>AUG</v>
          </cell>
          <cell r="B9">
            <v>0</v>
          </cell>
        </row>
        <row r="10">
          <cell r="A10" t="str">
            <v>SEP</v>
          </cell>
          <cell r="B10">
            <v>0</v>
          </cell>
        </row>
        <row r="11">
          <cell r="A11" t="str">
            <v>OCT</v>
          </cell>
          <cell r="B11">
            <v>0</v>
          </cell>
        </row>
        <row r="12">
          <cell r="A12" t="str">
            <v>NOV</v>
          </cell>
          <cell r="B12">
            <v>0</v>
          </cell>
        </row>
        <row r="13">
          <cell r="A13" t="str">
            <v>DEC</v>
          </cell>
          <cell r="B13">
            <v>0</v>
          </cell>
        </row>
        <row r="14">
          <cell r="A14" t="str">
            <v>TOTAL</v>
          </cell>
          <cell r="B14">
            <v>6152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00B3-61C2-48EF-9105-4A6102D5F6EE}">
  <dimension ref="A1:N32"/>
  <sheetViews>
    <sheetView tabSelected="1" zoomScaleNormal="100" workbookViewId="0">
      <selection activeCell="R33" sqref="R33"/>
    </sheetView>
  </sheetViews>
  <sheetFormatPr defaultRowHeight="15" x14ac:dyDescent="0.25"/>
  <cols>
    <col min="1" max="1" width="10.85546875" bestFit="1" customWidth="1"/>
    <col min="2" max="2" width="10.85546875" customWidth="1"/>
    <col min="5" max="5" width="9.7109375" bestFit="1" customWidth="1"/>
    <col min="6" max="6" width="11.140625" bestFit="1" customWidth="1"/>
    <col min="7" max="8" width="11" bestFit="1" customWidth="1"/>
    <col min="9" max="9" width="12" bestFit="1" customWidth="1"/>
    <col min="10" max="11" width="9.7109375" bestFit="1" customWidth="1"/>
    <col min="12" max="13" width="11" bestFit="1" customWidth="1"/>
    <col min="14" max="14" width="12" bestFit="1" customWidth="1"/>
  </cols>
  <sheetData>
    <row r="1" spans="1:14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x14ac:dyDescent="0.25">
      <c r="B2" s="3" t="s">
        <v>1</v>
      </c>
      <c r="C2" s="3"/>
      <c r="D2" s="3"/>
      <c r="E2" s="4" t="s">
        <v>2</v>
      </c>
      <c r="F2" s="5"/>
      <c r="G2" s="5"/>
      <c r="H2" s="5"/>
      <c r="I2" s="6"/>
      <c r="J2" s="7" t="s">
        <v>3</v>
      </c>
      <c r="K2" s="8"/>
      <c r="L2" s="8"/>
      <c r="M2" s="2"/>
      <c r="N2" s="2"/>
    </row>
    <row r="3" spans="1:14" ht="45" x14ac:dyDescent="0.25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6" t="s">
        <v>11</v>
      </c>
      <c r="I3" s="17" t="s">
        <v>12</v>
      </c>
      <c r="J3" s="18" t="s">
        <v>13</v>
      </c>
      <c r="K3" s="19" t="s">
        <v>14</v>
      </c>
      <c r="L3" s="20" t="s">
        <v>15</v>
      </c>
      <c r="M3" s="21" t="s">
        <v>16</v>
      </c>
      <c r="N3" s="18" t="s">
        <v>12</v>
      </c>
    </row>
    <row r="4" spans="1:14" x14ac:dyDescent="0.25">
      <c r="A4" s="22">
        <v>43831</v>
      </c>
      <c r="B4" s="23">
        <f>SUM([1]JAN20!B34)</f>
        <v>136</v>
      </c>
      <c r="C4" s="24">
        <f>SUM([1]JAN20!C34)</f>
        <v>74</v>
      </c>
      <c r="D4" s="25">
        <f>SUM([1]JAN20!D34)</f>
        <v>210</v>
      </c>
      <c r="E4" s="26">
        <f>SUM([1]JAN20!E34)</f>
        <v>0.64761904761904765</v>
      </c>
      <c r="F4" s="27">
        <v>1</v>
      </c>
      <c r="G4" s="28">
        <f>SUM([1]JAN20!E36)</f>
        <v>0.86619999999999997</v>
      </c>
      <c r="H4" s="29">
        <f>SUM([1]JAN20!E38)</f>
        <v>0.78680000000000005</v>
      </c>
      <c r="I4" s="30">
        <f>SUM(G4-H4)</f>
        <v>7.9399999999999915E-2</v>
      </c>
      <c r="J4" s="31">
        <f>SUM([1]JAN20!B40)</f>
        <v>0.95609999999999995</v>
      </c>
      <c r="K4" s="32">
        <f>SUM([1]JAN20!B41)</f>
        <v>0.91759999999999997</v>
      </c>
      <c r="L4" s="33">
        <f>SUM([1]JAN20!B39)</f>
        <v>0.93310000000000004</v>
      </c>
      <c r="M4" s="34">
        <v>0.88529999999999998</v>
      </c>
      <c r="N4" s="35">
        <f>SUM(L4-M4)</f>
        <v>4.7800000000000065E-2</v>
      </c>
    </row>
    <row r="5" spans="1:14" x14ac:dyDescent="0.25">
      <c r="A5" s="22">
        <v>43862</v>
      </c>
      <c r="B5" s="23">
        <f>SUM([1]FEB20!B34)</f>
        <v>116</v>
      </c>
      <c r="C5" s="24">
        <f>SUM([1]FEB20!C34)</f>
        <v>77</v>
      </c>
      <c r="D5" s="25">
        <f>SUM([1]FEB20!D34)</f>
        <v>193</v>
      </c>
      <c r="E5" s="26">
        <f>SUM([1]FEB20!E34)</f>
        <v>0.60103626943005184</v>
      </c>
      <c r="F5" s="27">
        <v>1</v>
      </c>
      <c r="G5" s="28">
        <f>SUM([1]FEB20!E36)</f>
        <v>0.83299999999999996</v>
      </c>
      <c r="H5" s="29">
        <f>SUM([1]FEB20!E38)</f>
        <v>0.82220000000000004</v>
      </c>
      <c r="I5" s="30">
        <f t="shared" ref="I5:I16" si="0">SUM(G5-H5)</f>
        <v>1.0799999999999921E-2</v>
      </c>
      <c r="J5" s="31">
        <f>SUM([1]FEB20!B41)</f>
        <v>0.95930000000000004</v>
      </c>
      <c r="K5" s="32">
        <f>SUM([1]FEB20!B42)</f>
        <v>0.89859999999999995</v>
      </c>
      <c r="L5" s="33">
        <f>SUM([1]FEB20!B40)</f>
        <v>0.92720000000000002</v>
      </c>
      <c r="M5" s="34">
        <v>0.92669999999999997</v>
      </c>
      <c r="N5" s="35">
        <f t="shared" ref="N5:N15" si="1">SUM(L5-M5)</f>
        <v>5.0000000000005596E-4</v>
      </c>
    </row>
    <row r="6" spans="1:14" x14ac:dyDescent="0.25">
      <c r="A6" s="22">
        <v>43891</v>
      </c>
      <c r="B6" s="23">
        <f>SUM([1]MAR20!B34)</f>
        <v>173</v>
      </c>
      <c r="C6" s="24">
        <f>SUM([1]MAR20!C34)</f>
        <v>95</v>
      </c>
      <c r="D6" s="25">
        <f>SUM([1]MAR20!D34)</f>
        <v>268</v>
      </c>
      <c r="E6" s="26">
        <f>SUM([1]MAR20!E34)</f>
        <v>0.64552238805970152</v>
      </c>
      <c r="F6" s="27">
        <v>1</v>
      </c>
      <c r="G6" s="28">
        <f>SUM([1]MAR20!E36)</f>
        <v>0.88900000000000001</v>
      </c>
      <c r="H6" s="29">
        <f>SUM([1]MAR20!E38)</f>
        <v>0.81840000000000002</v>
      </c>
      <c r="I6" s="30">
        <f t="shared" si="0"/>
        <v>7.0599999999999996E-2</v>
      </c>
      <c r="J6" s="31">
        <f>SUM([1]MAR20!B41)</f>
        <v>0.96060000000000001</v>
      </c>
      <c r="K6" s="32">
        <f>SUM([1]MAR20!B42)</f>
        <v>0.89949999999999997</v>
      </c>
      <c r="L6" s="33">
        <f>SUM([1]MAR20!B40)</f>
        <v>0.92889999999999995</v>
      </c>
      <c r="M6" s="34">
        <v>0.91959999999999997</v>
      </c>
      <c r="N6" s="35">
        <f t="shared" si="1"/>
        <v>9.299999999999975E-3</v>
      </c>
    </row>
    <row r="7" spans="1:14" x14ac:dyDescent="0.25">
      <c r="A7" s="22">
        <v>43922</v>
      </c>
      <c r="B7" s="23">
        <f>SUM([1]APR20!B34)</f>
        <v>373</v>
      </c>
      <c r="C7" s="24">
        <f>SUM([1]APR20!C34)</f>
        <v>188</v>
      </c>
      <c r="D7" s="25">
        <f>SUM([1]APR20!D34)</f>
        <v>561</v>
      </c>
      <c r="E7" s="26">
        <f>SUM([1]APR20!E34)</f>
        <v>0.6648841354723708</v>
      </c>
      <c r="F7" s="27">
        <v>1</v>
      </c>
      <c r="G7" s="28">
        <f>SUM([1]APR20!E36)</f>
        <v>0.84299999999999997</v>
      </c>
      <c r="H7" s="29">
        <f>SUM([1]APR20!E38)</f>
        <v>0.75280000000000002</v>
      </c>
      <c r="I7" s="30">
        <f t="shared" si="0"/>
        <v>9.0199999999999947E-2</v>
      </c>
      <c r="J7" s="31">
        <f>SUM([1]APR20!B41)</f>
        <v>0.997</v>
      </c>
      <c r="K7" s="32">
        <f>SUM([1]APR20!B42)</f>
        <v>0.89939999999999998</v>
      </c>
      <c r="L7" s="33">
        <f>SUM([1]APR20!B40)</f>
        <v>0.93959999999999999</v>
      </c>
      <c r="M7" s="34">
        <v>0.93169999999999997</v>
      </c>
      <c r="N7" s="35">
        <f t="shared" si="1"/>
        <v>7.9000000000000181E-3</v>
      </c>
    </row>
    <row r="8" spans="1:14" x14ac:dyDescent="0.25">
      <c r="A8" s="22">
        <v>43952</v>
      </c>
      <c r="B8" s="23">
        <f>SUM([1]MAY20!B34)</f>
        <v>0</v>
      </c>
      <c r="C8" s="24">
        <f>SUM([1]MAY20!C34)</f>
        <v>0</v>
      </c>
      <c r="D8" s="25">
        <f>SUM([1]MAY20!D34)</f>
        <v>0</v>
      </c>
      <c r="E8" s="26">
        <f>SUM([1]MAY20!E34)</f>
        <v>0</v>
      </c>
      <c r="F8" s="27">
        <v>1</v>
      </c>
      <c r="G8" s="28">
        <f>SUM([1]MAY20!E36)</f>
        <v>0</v>
      </c>
      <c r="H8" s="29">
        <f>SUM([1]MAY20!E38)</f>
        <v>0.84</v>
      </c>
      <c r="I8" s="36">
        <f t="shared" si="0"/>
        <v>-0.84</v>
      </c>
      <c r="J8" s="31">
        <f>SUM([1]MAY20!B41)</f>
        <v>0</v>
      </c>
      <c r="K8" s="32">
        <f>SUM([1]MAY20!B42)</f>
        <v>0</v>
      </c>
      <c r="L8" s="33">
        <f>SUM([1]MAY20!B40)</f>
        <v>0</v>
      </c>
      <c r="M8" s="34">
        <v>0.86460000000000004</v>
      </c>
      <c r="N8" s="35">
        <f t="shared" si="1"/>
        <v>-0.86460000000000004</v>
      </c>
    </row>
    <row r="9" spans="1:14" x14ac:dyDescent="0.25">
      <c r="A9" s="22">
        <v>43983</v>
      </c>
      <c r="B9" s="23">
        <f>SUM([1]JUN20!B34)</f>
        <v>0</v>
      </c>
      <c r="C9" s="24">
        <f>SUM([1]JUN20!C34)</f>
        <v>0</v>
      </c>
      <c r="D9" s="25">
        <f>SUM([1]JUN20!D34)</f>
        <v>0</v>
      </c>
      <c r="E9" s="26">
        <f>SUM([1]JUN20!E34)</f>
        <v>0</v>
      </c>
      <c r="F9" s="27">
        <v>1</v>
      </c>
      <c r="G9" s="28">
        <f>SUM([1]JUN20!E36)</f>
        <v>0</v>
      </c>
      <c r="H9" s="29">
        <f>SUM([1]JUN20!E38)</f>
        <v>0.82</v>
      </c>
      <c r="I9" s="30">
        <f t="shared" si="0"/>
        <v>-0.82</v>
      </c>
      <c r="J9" s="31">
        <f>SUM([1]JUN20!B41)</f>
        <v>0</v>
      </c>
      <c r="K9" s="32">
        <f>SUM([1]JUN20!B42)</f>
        <v>0</v>
      </c>
      <c r="L9" s="33">
        <f>SUM([1]JUN20!B40)</f>
        <v>0</v>
      </c>
      <c r="M9" s="34">
        <v>0.88429999999999997</v>
      </c>
      <c r="N9" s="35">
        <f t="shared" si="1"/>
        <v>-0.88429999999999997</v>
      </c>
    </row>
    <row r="10" spans="1:14" x14ac:dyDescent="0.25">
      <c r="A10" s="22">
        <v>44013</v>
      </c>
      <c r="B10" s="23">
        <f>SUM([1]JUL20!B34)</f>
        <v>0</v>
      </c>
      <c r="C10" s="24">
        <f>SUM([1]JUL20!C34)</f>
        <v>0</v>
      </c>
      <c r="D10" s="25">
        <f>SUM([1]JUL20!D34)</f>
        <v>0</v>
      </c>
      <c r="E10" s="26">
        <f>SUM([1]JUL20!E34)</f>
        <v>0</v>
      </c>
      <c r="F10" s="27">
        <v>1</v>
      </c>
      <c r="G10" s="28">
        <f>SUM([1]JUL20!E36)</f>
        <v>0</v>
      </c>
      <c r="H10" s="29">
        <f>SUM([1]JUL20!E38)</f>
        <v>0.83389999999999997</v>
      </c>
      <c r="I10" s="37">
        <f t="shared" si="0"/>
        <v>-0.83389999999999997</v>
      </c>
      <c r="J10" s="31">
        <f>SUM([1]JUL20!B41)</f>
        <v>0</v>
      </c>
      <c r="K10" s="32">
        <f>SUM([1]JUL20!B42)</f>
        <v>0</v>
      </c>
      <c r="L10" s="33">
        <f>SUM([1]JUL20!B40)</f>
        <v>0</v>
      </c>
      <c r="M10" s="34">
        <v>0.93430000000000002</v>
      </c>
      <c r="N10" s="38">
        <f t="shared" si="1"/>
        <v>-0.93430000000000002</v>
      </c>
    </row>
    <row r="11" spans="1:14" x14ac:dyDescent="0.25">
      <c r="A11" s="22">
        <v>44044</v>
      </c>
      <c r="B11" s="23">
        <f>SUM([1]AUG20!B34)</f>
        <v>0</v>
      </c>
      <c r="C11" s="24">
        <f>SUM([1]AUG20!C34)</f>
        <v>0</v>
      </c>
      <c r="D11" s="25">
        <f>SUM([1]AUG20!D34)</f>
        <v>0</v>
      </c>
      <c r="E11" s="26">
        <f>SUM([1]AUG20!E34)</f>
        <v>0</v>
      </c>
      <c r="F11" s="27">
        <v>1</v>
      </c>
      <c r="G11" s="28">
        <f>SUM([1]AUG20!E36)</f>
        <v>0</v>
      </c>
      <c r="H11" s="29">
        <f>SUM([1]AUG20!E38)</f>
        <v>0.84899999999999998</v>
      </c>
      <c r="I11" s="30">
        <f t="shared" si="0"/>
        <v>-0.84899999999999998</v>
      </c>
      <c r="J11" s="31">
        <f>SUM([1]AUG20!B41)</f>
        <v>0</v>
      </c>
      <c r="K11" s="32">
        <f>SUM([1]AUG20!B42)</f>
        <v>0</v>
      </c>
      <c r="L11" s="33">
        <f>SUM([1]AUG20!B40)</f>
        <v>0</v>
      </c>
      <c r="M11" s="34">
        <v>0.91520000000000001</v>
      </c>
      <c r="N11" s="38">
        <f t="shared" si="1"/>
        <v>-0.91520000000000001</v>
      </c>
    </row>
    <row r="12" spans="1:14" x14ac:dyDescent="0.25">
      <c r="A12" s="22">
        <v>44075</v>
      </c>
      <c r="B12" s="23">
        <f>SUM([1]SEP20!B34)</f>
        <v>0</v>
      </c>
      <c r="C12" s="24">
        <f>SUM([1]SEP20!C34)</f>
        <v>0</v>
      </c>
      <c r="D12" s="25">
        <f>SUM([1]SEP20!D34)</f>
        <v>0</v>
      </c>
      <c r="E12" s="26">
        <f>SUM([1]SEP20!E34)</f>
        <v>0</v>
      </c>
      <c r="F12" s="27">
        <v>1</v>
      </c>
      <c r="G12" s="28">
        <f>SUM([1]SEP20!E36)</f>
        <v>0</v>
      </c>
      <c r="H12" s="29">
        <f>SUM([1]SEP20!E38)</f>
        <v>0.81559999999999999</v>
      </c>
      <c r="I12" s="37">
        <f t="shared" si="0"/>
        <v>-0.81559999999999999</v>
      </c>
      <c r="J12" s="31">
        <f>SUM([1]SEP20!B41)</f>
        <v>0</v>
      </c>
      <c r="K12" s="32">
        <f>SUM([1]SEP20!B42)</f>
        <v>0</v>
      </c>
      <c r="L12" s="33">
        <f>SUM([1]SEP20!B40)</f>
        <v>0</v>
      </c>
      <c r="M12" s="34">
        <v>0.92269999999999996</v>
      </c>
      <c r="N12" s="38">
        <f t="shared" si="1"/>
        <v>-0.92269999999999996</v>
      </c>
    </row>
    <row r="13" spans="1:14" x14ac:dyDescent="0.25">
      <c r="A13" s="22">
        <v>44105</v>
      </c>
      <c r="B13" s="23">
        <f>SUM([1]OCT20!B34)</f>
        <v>0</v>
      </c>
      <c r="C13" s="24">
        <f>SUM([1]OCT20!C34)</f>
        <v>0</v>
      </c>
      <c r="D13" s="25">
        <f>SUM([1]OCT20!D34)</f>
        <v>0</v>
      </c>
      <c r="E13" s="26">
        <f>SUM([1]OCT20!E34)</f>
        <v>0</v>
      </c>
      <c r="F13" s="27">
        <v>1</v>
      </c>
      <c r="G13" s="28">
        <f>SUM([1]OCT20!E36)</f>
        <v>0</v>
      </c>
      <c r="H13" s="29">
        <f>SUM([1]OCT20!E38)</f>
        <v>0.80759999999999998</v>
      </c>
      <c r="I13" s="30">
        <f t="shared" si="0"/>
        <v>-0.80759999999999998</v>
      </c>
      <c r="J13" s="31">
        <f>SUM([1]OCT20!B41)</f>
        <v>0</v>
      </c>
      <c r="K13" s="32">
        <f>SUM([1]OCT20!B42)</f>
        <v>0</v>
      </c>
      <c r="L13" s="33">
        <f>SUM([1]OCT20!B40)</f>
        <v>0</v>
      </c>
      <c r="M13" s="34">
        <v>0.9143</v>
      </c>
      <c r="N13" s="38">
        <f t="shared" si="1"/>
        <v>-0.9143</v>
      </c>
    </row>
    <row r="14" spans="1:14" x14ac:dyDescent="0.25">
      <c r="A14" s="22">
        <v>44136</v>
      </c>
      <c r="B14" s="23">
        <f>SUM([1]NOV20!B34)</f>
        <v>0</v>
      </c>
      <c r="C14" s="24">
        <f>SUM([1]NOV20!C34)</f>
        <v>0</v>
      </c>
      <c r="D14" s="25">
        <f>SUM([1]NOV20!D34)</f>
        <v>0</v>
      </c>
      <c r="E14" s="26">
        <f>SUM([1]NOV20!E34)</f>
        <v>0</v>
      </c>
      <c r="F14" s="27">
        <v>1</v>
      </c>
      <c r="G14" s="28">
        <f>SUM([1]NOV20!E36)</f>
        <v>0</v>
      </c>
      <c r="H14" s="29">
        <f>SUM([1]NOV20!E38)</f>
        <v>0.80469999999999997</v>
      </c>
      <c r="I14" s="30">
        <f t="shared" si="0"/>
        <v>-0.80469999999999997</v>
      </c>
      <c r="J14" s="31">
        <f>SUM([1]NOV20!B41)</f>
        <v>0</v>
      </c>
      <c r="K14" s="32">
        <f>SUM([1]NOV20!B42)</f>
        <v>0</v>
      </c>
      <c r="L14" s="33">
        <f>SUM([1]NOV20!B40)</f>
        <v>0</v>
      </c>
      <c r="M14" s="34">
        <v>0.92859999999999998</v>
      </c>
      <c r="N14" s="38">
        <f t="shared" si="1"/>
        <v>-0.92859999999999998</v>
      </c>
    </row>
    <row r="15" spans="1:14" x14ac:dyDescent="0.25">
      <c r="A15" s="22">
        <v>44166</v>
      </c>
      <c r="B15" s="23">
        <f>SUM([1]DEC20!B34)</f>
        <v>0</v>
      </c>
      <c r="C15" s="24">
        <f>SUM([1]DEC20!C34)</f>
        <v>0</v>
      </c>
      <c r="D15" s="25">
        <f>SUM([1]DEC20!D34)</f>
        <v>0</v>
      </c>
      <c r="E15" s="26">
        <f>SUM([1]DEC20!E34)</f>
        <v>0</v>
      </c>
      <c r="F15" s="27">
        <v>1</v>
      </c>
      <c r="G15" s="28">
        <f>SUM([1]DEC20!E36)</f>
        <v>0</v>
      </c>
      <c r="H15" s="29">
        <f>SUM([1]DEC20!E38)</f>
        <v>0.78290000000000004</v>
      </c>
      <c r="I15" s="30">
        <f t="shared" si="0"/>
        <v>-0.78290000000000004</v>
      </c>
      <c r="J15" s="31">
        <f>SUM([1]DEC20!B41)</f>
        <v>0</v>
      </c>
      <c r="K15" s="32">
        <f>SUM([1]DEC20!B42)</f>
        <v>0</v>
      </c>
      <c r="L15" s="33">
        <f>SUM([1]DEC20!B40)</f>
        <v>0</v>
      </c>
      <c r="M15" s="34">
        <v>0.90969999999999995</v>
      </c>
      <c r="N15" s="38">
        <f t="shared" si="1"/>
        <v>-0.90969999999999995</v>
      </c>
    </row>
    <row r="16" spans="1:14" ht="21" x14ac:dyDescent="0.35">
      <c r="A16" s="39" t="s">
        <v>17</v>
      </c>
      <c r="B16" s="40">
        <f>SUM([2]TALLY!B4:B15)</f>
        <v>1539</v>
      </c>
      <c r="C16" s="40">
        <f>SUM([2]TALLY!C4:C15)</f>
        <v>1009</v>
      </c>
      <c r="D16" s="40">
        <f>SUM([2]TALLY!D4:D15)</f>
        <v>2548</v>
      </c>
      <c r="E16" s="41">
        <f t="shared" ref="E16:H16" si="2">SUM(E4:E15)/12</f>
        <v>0.21325515338176435</v>
      </c>
      <c r="F16" s="41">
        <f t="shared" si="2"/>
        <v>1</v>
      </c>
      <c r="G16" s="42">
        <f t="shared" si="2"/>
        <v>0.28593333333333332</v>
      </c>
      <c r="H16" s="42">
        <f t="shared" si="2"/>
        <v>0.81115833333333331</v>
      </c>
      <c r="I16" s="43">
        <f t="shared" si="0"/>
        <v>-0.52522500000000005</v>
      </c>
      <c r="J16" s="41">
        <f>SUM(J4:J15)/12</f>
        <v>0.32274999999999998</v>
      </c>
      <c r="K16" s="41">
        <f t="shared" ref="K16:N16" si="3">SUM(K4:K15)/12</f>
        <v>0.30125833333333335</v>
      </c>
      <c r="L16" s="42">
        <f t="shared" si="3"/>
        <v>0.31073333333333336</v>
      </c>
      <c r="M16" s="42">
        <f t="shared" si="3"/>
        <v>0.91141666666666676</v>
      </c>
      <c r="N16" s="44">
        <f t="shared" si="3"/>
        <v>-0.60068333333333335</v>
      </c>
    </row>
    <row r="17" spans="1:9" ht="15.75" thickBot="1" x14ac:dyDescent="0.3"/>
    <row r="18" spans="1:9" ht="21.75" thickBot="1" x14ac:dyDescent="0.4">
      <c r="A18" s="57" t="s">
        <v>18</v>
      </c>
      <c r="B18" s="58"/>
      <c r="C18" s="58"/>
      <c r="D18" s="58"/>
      <c r="E18" s="58"/>
      <c r="F18" s="58"/>
      <c r="G18" s="58"/>
      <c r="H18" s="58"/>
      <c r="I18" s="59"/>
    </row>
    <row r="19" spans="1:9" ht="60.75" thickBot="1" x14ac:dyDescent="0.3">
      <c r="A19" s="46"/>
      <c r="B19" s="55" t="s">
        <v>19</v>
      </c>
      <c r="C19" s="55" t="s">
        <v>20</v>
      </c>
      <c r="D19" s="55" t="s">
        <v>21</v>
      </c>
      <c r="E19" s="55" t="s">
        <v>22</v>
      </c>
      <c r="F19" s="55" t="s">
        <v>23</v>
      </c>
      <c r="G19" s="55" t="s">
        <v>24</v>
      </c>
      <c r="H19" s="56" t="s">
        <v>25</v>
      </c>
      <c r="I19" s="55" t="s">
        <v>26</v>
      </c>
    </row>
    <row r="20" spans="1:9" x14ac:dyDescent="0.25">
      <c r="A20" s="49" t="s">
        <v>17</v>
      </c>
      <c r="B20" s="50">
        <f>SUM(B21:B32)</f>
        <v>4862</v>
      </c>
      <c r="C20" s="50">
        <f t="shared" ref="C20:I20" si="4">SUM(C21:C32)</f>
        <v>3153</v>
      </c>
      <c r="D20" s="50">
        <f t="shared" si="4"/>
        <v>1015</v>
      </c>
      <c r="E20" s="50">
        <f t="shared" si="4"/>
        <v>643</v>
      </c>
      <c r="F20" s="50">
        <f t="shared" si="4"/>
        <v>9673</v>
      </c>
      <c r="G20" s="50">
        <f t="shared" si="4"/>
        <v>846</v>
      </c>
      <c r="H20" s="50">
        <f t="shared" si="4"/>
        <v>2888</v>
      </c>
      <c r="I20" s="51">
        <f t="shared" si="4"/>
        <v>16867</v>
      </c>
    </row>
    <row r="21" spans="1:9" x14ac:dyDescent="0.25">
      <c r="A21" s="52" t="s">
        <v>27</v>
      </c>
      <c r="B21" s="53">
        <f>SUM('[3]JAN 20'!B36)</f>
        <v>2116</v>
      </c>
      <c r="C21" s="53">
        <f>SUM('[3]JAN 20'!C36)</f>
        <v>790</v>
      </c>
      <c r="D21" s="53">
        <f>SUM('[3]JAN 20'!D36)</f>
        <v>304</v>
      </c>
      <c r="E21" s="53">
        <f>SUM('[3]JAN 20'!E36)</f>
        <v>156</v>
      </c>
      <c r="F21" s="53">
        <f>SUM('[3]JAN 20'!F36)</f>
        <v>3366</v>
      </c>
      <c r="G21" s="53">
        <f>SUM('[3]JAN 20'!G36)</f>
        <v>258</v>
      </c>
      <c r="H21" s="53">
        <f>SUM('[3]JAN 20'!H36)</f>
        <v>886</v>
      </c>
      <c r="I21" s="53">
        <f>SUM('[3]JAN 20'!I36)</f>
        <v>4510</v>
      </c>
    </row>
    <row r="22" spans="1:9" x14ac:dyDescent="0.25">
      <c r="A22" s="54" t="s">
        <v>28</v>
      </c>
      <c r="B22" s="53">
        <f>SUM('[3]FEB 20'!B31)</f>
        <v>1012</v>
      </c>
      <c r="C22" s="53">
        <f>SUM('[3]FEB 20'!C31)</f>
        <v>807</v>
      </c>
      <c r="D22" s="53">
        <f>SUM('[3]FEB 20'!D31)</f>
        <v>182</v>
      </c>
      <c r="E22" s="53">
        <f>SUM('[3]FEB 20'!E31)</f>
        <v>175</v>
      </c>
      <c r="F22" s="53">
        <f>SUM('[3]FEB 20'!F31)</f>
        <v>2176</v>
      </c>
      <c r="G22" s="53">
        <f>SUM('[3]FEB 20'!G31)</f>
        <v>272</v>
      </c>
      <c r="H22" s="53">
        <f>SUM('[3]FEB 20'!H31)</f>
        <v>791</v>
      </c>
      <c r="I22" s="53">
        <f>SUM('[3]FEB 20'!I31)</f>
        <v>5415</v>
      </c>
    </row>
    <row r="23" spans="1:9" x14ac:dyDescent="0.25">
      <c r="A23" s="54" t="s">
        <v>29</v>
      </c>
      <c r="B23" s="53">
        <f>SUM('[3]MAR 20'!B35)</f>
        <v>748</v>
      </c>
      <c r="C23" s="53">
        <f>SUM('[3]MAR 20'!C35)</f>
        <v>996</v>
      </c>
      <c r="D23" s="53">
        <f>SUM('[3]MAR 20'!D35)</f>
        <v>270</v>
      </c>
      <c r="E23" s="53">
        <f>SUM('[3]MAR 20'!E35)</f>
        <v>183</v>
      </c>
      <c r="F23" s="53">
        <f>SUM('[3]MAR 20'!F35)</f>
        <v>2197</v>
      </c>
      <c r="G23" s="53">
        <f>SUM('[3]MAR 20'!G35)</f>
        <v>243</v>
      </c>
      <c r="H23" s="53">
        <f>SUM('[3]MAR 20'!H35)</f>
        <v>769</v>
      </c>
      <c r="I23" s="53">
        <f>SUM('[3]MAR 20'!I35)</f>
        <v>3209</v>
      </c>
    </row>
    <row r="24" spans="1:9" x14ac:dyDescent="0.25">
      <c r="A24" s="52" t="s">
        <v>30</v>
      </c>
      <c r="B24" s="53">
        <f>SUM('[3]APR 20'!B35)</f>
        <v>850</v>
      </c>
      <c r="C24" s="53">
        <f>SUM('[3]APR 20'!C35)</f>
        <v>468</v>
      </c>
      <c r="D24" s="53">
        <f>SUM('[3]APR 20'!D35)</f>
        <v>192</v>
      </c>
      <c r="E24" s="53">
        <f>SUM('[3]APR 20'!E35)</f>
        <v>99</v>
      </c>
      <c r="F24" s="53">
        <f>SUM('[3]APR 20'!F35)</f>
        <v>1609</v>
      </c>
      <c r="G24" s="53">
        <f>SUM('[3]APR 20'!G35)</f>
        <v>73</v>
      </c>
      <c r="H24" s="53">
        <f>SUM('[3]APR 20'!H35)</f>
        <v>442</v>
      </c>
      <c r="I24" s="53">
        <f>SUM('[3]APR 20'!I35)</f>
        <v>3733</v>
      </c>
    </row>
    <row r="25" spans="1:9" x14ac:dyDescent="0.25">
      <c r="A25" s="54" t="s">
        <v>31</v>
      </c>
      <c r="B25" s="53">
        <f>SUM('[3]MAY 20'!B34)</f>
        <v>136</v>
      </c>
      <c r="C25" s="53">
        <f>SUM('[3]MAY 20'!C34)</f>
        <v>92</v>
      </c>
      <c r="D25" s="53">
        <f>SUM('[3]MAY 20'!D34)</f>
        <v>67</v>
      </c>
      <c r="E25" s="53">
        <f>SUM('[3]MAY 20'!E34)</f>
        <v>30</v>
      </c>
      <c r="F25" s="53">
        <f>SUM('[3]MAY 20'!F34)</f>
        <v>325</v>
      </c>
      <c r="G25" s="53">
        <f>SUM('[3]MAY 20'!G34)</f>
        <v>0</v>
      </c>
      <c r="H25" s="53">
        <f>SUM('[3]MAY 20'!H34)</f>
        <v>0</v>
      </c>
      <c r="I25" s="53">
        <f>SUM('[3]MAY 20'!I34)</f>
        <v>0</v>
      </c>
    </row>
    <row r="26" spans="1:9" x14ac:dyDescent="0.25">
      <c r="A26" s="54" t="s">
        <v>32</v>
      </c>
      <c r="B26" s="53">
        <f>SUM('[3]JUN 20'!B35)</f>
        <v>0</v>
      </c>
      <c r="C26" s="53">
        <f>SUM('[3]JUN 20'!C35)</f>
        <v>0</v>
      </c>
      <c r="D26" s="53">
        <f>SUM('[3]JUN 20'!D35)</f>
        <v>0</v>
      </c>
      <c r="E26" s="53">
        <f>SUM('[3]JUN 20'!E35)</f>
        <v>0</v>
      </c>
      <c r="F26" s="53">
        <f>SUM('[3]JUN 20'!F35)</f>
        <v>0</v>
      </c>
      <c r="G26" s="53">
        <f>SUM('[3]JUN 20'!G35)</f>
        <v>0</v>
      </c>
      <c r="H26" s="53">
        <f>SUM('[3]JUN 20'!H35)</f>
        <v>0</v>
      </c>
      <c r="I26" s="53">
        <f>SUM('[3]JUN 20'!I35)</f>
        <v>0</v>
      </c>
    </row>
    <row r="27" spans="1:9" x14ac:dyDescent="0.25">
      <c r="A27" s="52" t="s">
        <v>33</v>
      </c>
      <c r="B27" s="53">
        <f>SUM('[3]JUL 20'!B35)</f>
        <v>0</v>
      </c>
      <c r="C27" s="53">
        <f>SUM('[3]JUL 20'!C35)</f>
        <v>0</v>
      </c>
      <c r="D27" s="53">
        <f>SUM('[3]JUL 20'!D35)</f>
        <v>0</v>
      </c>
      <c r="E27" s="53">
        <f>SUM('[3]JUL 20'!E35)</f>
        <v>0</v>
      </c>
      <c r="F27" s="53">
        <f>SUM('[3]JUL 20'!F35)</f>
        <v>0</v>
      </c>
      <c r="G27" s="53">
        <f>SUM('[3]JUL 20'!G35)</f>
        <v>0</v>
      </c>
      <c r="H27" s="53">
        <f>SUM('[3]JUL 20'!H35)</f>
        <v>0</v>
      </c>
      <c r="I27" s="53">
        <f>SUM('[3]JUL 20'!I35)</f>
        <v>0</v>
      </c>
    </row>
    <row r="28" spans="1:9" x14ac:dyDescent="0.25">
      <c r="A28" s="54" t="s">
        <v>34</v>
      </c>
      <c r="B28" s="53">
        <f>SUM('[3]AUG 20'!B35)</f>
        <v>0</v>
      </c>
      <c r="C28" s="53">
        <f>SUM('[3]AUG 20'!C35)</f>
        <v>0</v>
      </c>
      <c r="D28" s="53">
        <f>SUM('[3]AUG 20'!D35)</f>
        <v>0</v>
      </c>
      <c r="E28" s="53">
        <f>SUM('[3]AUG 20'!E35)</f>
        <v>0</v>
      </c>
      <c r="F28" s="53">
        <f>SUM('[3]AUG 20'!F35)</f>
        <v>0</v>
      </c>
      <c r="G28" s="53">
        <f>SUM('[3]AUG 20'!G35)</f>
        <v>0</v>
      </c>
      <c r="H28" s="53">
        <f>SUM('[3]AUG 20'!H35)</f>
        <v>0</v>
      </c>
      <c r="I28" s="53">
        <f>SUM('[3]AUG 20'!I35)</f>
        <v>0</v>
      </c>
    </row>
    <row r="29" spans="1:9" x14ac:dyDescent="0.25">
      <c r="A29" s="54" t="s">
        <v>35</v>
      </c>
      <c r="B29" s="53">
        <f>SUM('[3]SEP 20'!B35)</f>
        <v>0</v>
      </c>
      <c r="C29" s="53">
        <f>SUM('[3]SEP 20'!C35)</f>
        <v>0</v>
      </c>
      <c r="D29" s="53">
        <f>SUM('[3]SEP 20'!D35)</f>
        <v>0</v>
      </c>
      <c r="E29" s="53">
        <f>SUM('[3]SEP 20'!E35)</f>
        <v>0</v>
      </c>
      <c r="F29" s="53">
        <f>SUM('[3]SEP 20'!F35)</f>
        <v>0</v>
      </c>
      <c r="G29" s="53">
        <f>SUM('[3]SEP 20'!G35)</f>
        <v>0</v>
      </c>
      <c r="H29" s="53">
        <f>SUM('[3]SEP 20'!H35)</f>
        <v>0</v>
      </c>
      <c r="I29" s="53">
        <f>SUM('[3]SEP 20'!I35)</f>
        <v>0</v>
      </c>
    </row>
    <row r="30" spans="1:9" x14ac:dyDescent="0.25">
      <c r="A30" s="52" t="s">
        <v>36</v>
      </c>
      <c r="B30" s="53">
        <f>SUM('[3]OCT  20'!B35)</f>
        <v>0</v>
      </c>
      <c r="C30" s="53">
        <f>SUM('[3]OCT  20'!C35)</f>
        <v>0</v>
      </c>
      <c r="D30" s="53">
        <f>SUM('[3]OCT  20'!D35)</f>
        <v>0</v>
      </c>
      <c r="E30" s="53">
        <f>SUM('[3]OCT  20'!E35)</f>
        <v>0</v>
      </c>
      <c r="F30" s="53">
        <f>SUM('[3]OCT  20'!F35)</f>
        <v>0</v>
      </c>
      <c r="G30" s="53">
        <f>SUM('[3]OCT  20'!G35)</f>
        <v>0</v>
      </c>
      <c r="H30" s="53">
        <f>SUM('[3]OCT  20'!H35)</f>
        <v>0</v>
      </c>
      <c r="I30" s="53">
        <f>SUM('[3]OCT  20'!I35)</f>
        <v>0</v>
      </c>
    </row>
    <row r="31" spans="1:9" x14ac:dyDescent="0.25">
      <c r="A31" s="54" t="s">
        <v>37</v>
      </c>
      <c r="B31" s="53">
        <f>SUM('[3]NOV 20 '!B35)</f>
        <v>0</v>
      </c>
      <c r="C31" s="53">
        <f>SUM('[3]NOV 20 '!C35)</f>
        <v>0</v>
      </c>
      <c r="D31" s="53">
        <f>SUM('[3]NOV 20 '!D35)</f>
        <v>0</v>
      </c>
      <c r="E31" s="53">
        <f>SUM('[3]NOV 20 '!E35)</f>
        <v>0</v>
      </c>
      <c r="F31" s="53">
        <f>SUM('[3]NOV 20 '!F35)</f>
        <v>0</v>
      </c>
      <c r="G31" s="53">
        <f>SUM('[3]NOV 20 '!G35)</f>
        <v>0</v>
      </c>
      <c r="H31" s="53">
        <f>SUM('[3]NOV 20 '!H35)</f>
        <v>0</v>
      </c>
      <c r="I31" s="53">
        <f>SUM('[3]NOV 20 '!I35)</f>
        <v>0</v>
      </c>
    </row>
    <row r="32" spans="1:9" x14ac:dyDescent="0.25">
      <c r="A32" s="54" t="s">
        <v>38</v>
      </c>
      <c r="B32" s="53">
        <f>SUM('[3]DEC 20'!B35)</f>
        <v>0</v>
      </c>
      <c r="C32" s="53">
        <f>SUM('[3]DEC 20'!C35)</f>
        <v>0</v>
      </c>
      <c r="D32" s="53">
        <f>SUM('[3]DEC 20'!D35)</f>
        <v>0</v>
      </c>
      <c r="E32" s="53">
        <f>SUM('[3]DEC 20'!E35)</f>
        <v>0</v>
      </c>
      <c r="F32" s="53">
        <f>SUM('[3]DEC 20'!F35)</f>
        <v>0</v>
      </c>
      <c r="G32" s="53">
        <f>SUM('[3]DEC 20'!G35)</f>
        <v>0</v>
      </c>
      <c r="H32" s="53">
        <f>SUM('[3]DEC 20'!H35)</f>
        <v>0</v>
      </c>
      <c r="I32" s="53">
        <f>SUM('[3]DEC 20'!I35)</f>
        <v>0</v>
      </c>
    </row>
  </sheetData>
  <mergeCells count="5">
    <mergeCell ref="A18:I18"/>
    <mergeCell ref="A1:N1"/>
    <mergeCell ref="B2:D2"/>
    <mergeCell ref="E2:I2"/>
    <mergeCell ref="J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045C-3E9E-4E7C-AB6C-50A6C8F6079C}">
  <dimension ref="A1:I15"/>
  <sheetViews>
    <sheetView zoomScale="145" zoomScaleNormal="145" workbookViewId="0">
      <selection activeCell="J18" sqref="J18"/>
    </sheetView>
  </sheetViews>
  <sheetFormatPr defaultRowHeight="15" x14ac:dyDescent="0.25"/>
  <cols>
    <col min="7" max="7" width="10.42578125" customWidth="1"/>
  </cols>
  <sheetData>
    <row r="1" spans="1:9" ht="21" x14ac:dyDescent="0.35">
      <c r="A1" s="45" t="s">
        <v>18</v>
      </c>
      <c r="B1" s="45"/>
      <c r="C1" s="45"/>
      <c r="D1" s="45"/>
      <c r="E1" s="45"/>
      <c r="F1" s="45"/>
      <c r="G1" s="45"/>
      <c r="H1" s="45"/>
      <c r="I1" s="45"/>
    </row>
    <row r="2" spans="1:9" ht="105.75" thickBot="1" x14ac:dyDescent="0.3">
      <c r="A2" s="46"/>
      <c r="B2" s="47" t="s">
        <v>19</v>
      </c>
      <c r="C2" s="47" t="s">
        <v>20</v>
      </c>
      <c r="D2" s="47" t="s">
        <v>21</v>
      </c>
      <c r="E2" s="47" t="s">
        <v>22</v>
      </c>
      <c r="F2" s="47" t="s">
        <v>23</v>
      </c>
      <c r="G2" s="47" t="s">
        <v>24</v>
      </c>
      <c r="H2" s="48" t="s">
        <v>25</v>
      </c>
      <c r="I2" s="47" t="s">
        <v>26</v>
      </c>
    </row>
    <row r="3" spans="1:9" x14ac:dyDescent="0.25">
      <c r="A3" s="49" t="s">
        <v>17</v>
      </c>
      <c r="B3" s="50">
        <f>SUM(B4:B15)</f>
        <v>4862</v>
      </c>
      <c r="C3" s="50">
        <f t="shared" ref="C3:I3" si="0">SUM(C4:C15)</f>
        <v>3153</v>
      </c>
      <c r="D3" s="50">
        <f t="shared" si="0"/>
        <v>1015</v>
      </c>
      <c r="E3" s="50">
        <f t="shared" si="0"/>
        <v>643</v>
      </c>
      <c r="F3" s="50">
        <f t="shared" si="0"/>
        <v>9673</v>
      </c>
      <c r="G3" s="50">
        <f t="shared" si="0"/>
        <v>846</v>
      </c>
      <c r="H3" s="50">
        <f t="shared" si="0"/>
        <v>2888</v>
      </c>
      <c r="I3" s="51">
        <f t="shared" si="0"/>
        <v>16867</v>
      </c>
    </row>
    <row r="4" spans="1:9" x14ac:dyDescent="0.25">
      <c r="A4" s="52" t="s">
        <v>27</v>
      </c>
      <c r="B4" s="53">
        <f>SUM('[3]JAN 20'!B36)</f>
        <v>2116</v>
      </c>
      <c r="C4" s="53">
        <f>SUM('[3]JAN 20'!C36)</f>
        <v>790</v>
      </c>
      <c r="D4" s="53">
        <f>SUM('[3]JAN 20'!D36)</f>
        <v>304</v>
      </c>
      <c r="E4" s="53">
        <f>SUM('[3]JAN 20'!E36)</f>
        <v>156</v>
      </c>
      <c r="F4" s="53">
        <f>SUM('[3]JAN 20'!F36)</f>
        <v>3366</v>
      </c>
      <c r="G4" s="53">
        <f>SUM('[3]JAN 20'!G36)</f>
        <v>258</v>
      </c>
      <c r="H4" s="53">
        <f>SUM('[3]JAN 20'!H36)</f>
        <v>886</v>
      </c>
      <c r="I4" s="53">
        <f>SUM('[3]JAN 20'!I36)</f>
        <v>4510</v>
      </c>
    </row>
    <row r="5" spans="1:9" x14ac:dyDescent="0.25">
      <c r="A5" s="54" t="s">
        <v>28</v>
      </c>
      <c r="B5" s="53">
        <f>SUM('[3]FEB 20'!B31)</f>
        <v>1012</v>
      </c>
      <c r="C5" s="53">
        <f>SUM('[3]FEB 20'!C31)</f>
        <v>807</v>
      </c>
      <c r="D5" s="53">
        <f>SUM('[3]FEB 20'!D31)</f>
        <v>182</v>
      </c>
      <c r="E5" s="53">
        <f>SUM('[3]FEB 20'!E31)</f>
        <v>175</v>
      </c>
      <c r="F5" s="53">
        <f>SUM('[3]FEB 20'!F31)</f>
        <v>2176</v>
      </c>
      <c r="G5" s="53">
        <f>SUM('[3]FEB 20'!G31)</f>
        <v>272</v>
      </c>
      <c r="H5" s="53">
        <f>SUM('[3]FEB 20'!H31)</f>
        <v>791</v>
      </c>
      <c r="I5" s="53">
        <f>SUM('[3]FEB 20'!I31)</f>
        <v>5415</v>
      </c>
    </row>
    <row r="6" spans="1:9" x14ac:dyDescent="0.25">
      <c r="A6" s="54" t="s">
        <v>29</v>
      </c>
      <c r="B6" s="53">
        <f>SUM('[3]MAR 20'!B35)</f>
        <v>748</v>
      </c>
      <c r="C6" s="53">
        <f>SUM('[3]MAR 20'!C35)</f>
        <v>996</v>
      </c>
      <c r="D6" s="53">
        <f>SUM('[3]MAR 20'!D35)</f>
        <v>270</v>
      </c>
      <c r="E6" s="53">
        <f>SUM('[3]MAR 20'!E35)</f>
        <v>183</v>
      </c>
      <c r="F6" s="53">
        <f>SUM('[3]MAR 20'!F35)</f>
        <v>2197</v>
      </c>
      <c r="G6" s="53">
        <f>SUM('[3]MAR 20'!G35)</f>
        <v>243</v>
      </c>
      <c r="H6" s="53">
        <f>SUM('[3]MAR 20'!H35)</f>
        <v>769</v>
      </c>
      <c r="I6" s="53">
        <f>SUM('[3]MAR 20'!I35)</f>
        <v>3209</v>
      </c>
    </row>
    <row r="7" spans="1:9" x14ac:dyDescent="0.25">
      <c r="A7" s="52" t="s">
        <v>30</v>
      </c>
      <c r="B7" s="53">
        <f>SUM('[3]APR 20'!B35)</f>
        <v>850</v>
      </c>
      <c r="C7" s="53">
        <f>SUM('[3]APR 20'!C35)</f>
        <v>468</v>
      </c>
      <c r="D7" s="53">
        <f>SUM('[3]APR 20'!D35)</f>
        <v>192</v>
      </c>
      <c r="E7" s="53">
        <f>SUM('[3]APR 20'!E35)</f>
        <v>99</v>
      </c>
      <c r="F7" s="53">
        <f>SUM('[3]APR 20'!F35)</f>
        <v>1609</v>
      </c>
      <c r="G7" s="53">
        <f>SUM('[3]APR 20'!G35)</f>
        <v>73</v>
      </c>
      <c r="H7" s="53">
        <f>SUM('[3]APR 20'!H35)</f>
        <v>442</v>
      </c>
      <c r="I7" s="53">
        <f>SUM('[3]APR 20'!I35)</f>
        <v>3733</v>
      </c>
    </row>
    <row r="8" spans="1:9" x14ac:dyDescent="0.25">
      <c r="A8" s="54" t="s">
        <v>31</v>
      </c>
      <c r="B8" s="53">
        <f>SUM('[3]MAY 20'!B34)</f>
        <v>136</v>
      </c>
      <c r="C8" s="53">
        <f>SUM('[3]MAY 20'!C34)</f>
        <v>92</v>
      </c>
      <c r="D8" s="53">
        <f>SUM('[3]MAY 20'!D34)</f>
        <v>67</v>
      </c>
      <c r="E8" s="53">
        <f>SUM('[3]MAY 20'!E34)</f>
        <v>30</v>
      </c>
      <c r="F8" s="53">
        <f>SUM('[3]MAY 20'!F34)</f>
        <v>325</v>
      </c>
      <c r="G8" s="53">
        <f>SUM('[3]MAY 20'!G34)</f>
        <v>0</v>
      </c>
      <c r="H8" s="53">
        <f>SUM('[3]MAY 20'!H34)</f>
        <v>0</v>
      </c>
      <c r="I8" s="53">
        <f>SUM('[3]MAY 20'!I34)</f>
        <v>0</v>
      </c>
    </row>
    <row r="9" spans="1:9" x14ac:dyDescent="0.25">
      <c r="A9" s="54" t="s">
        <v>32</v>
      </c>
      <c r="B9" s="53">
        <f>SUM('[3]JUN 20'!B35)</f>
        <v>0</v>
      </c>
      <c r="C9" s="53">
        <f>SUM('[3]JUN 20'!C35)</f>
        <v>0</v>
      </c>
      <c r="D9" s="53">
        <f>SUM('[3]JUN 20'!D35)</f>
        <v>0</v>
      </c>
      <c r="E9" s="53">
        <f>SUM('[3]JUN 20'!E35)</f>
        <v>0</v>
      </c>
      <c r="F9" s="53">
        <f>SUM('[3]JUN 20'!F35)</f>
        <v>0</v>
      </c>
      <c r="G9" s="53">
        <f>SUM('[3]JUN 20'!G35)</f>
        <v>0</v>
      </c>
      <c r="H9" s="53">
        <f>SUM('[3]JUN 20'!H35)</f>
        <v>0</v>
      </c>
      <c r="I9" s="53">
        <f>SUM('[3]JUN 20'!I35)</f>
        <v>0</v>
      </c>
    </row>
    <row r="10" spans="1:9" x14ac:dyDescent="0.25">
      <c r="A10" s="52" t="s">
        <v>33</v>
      </c>
      <c r="B10" s="53">
        <f>SUM('[3]JUL 20'!B35)</f>
        <v>0</v>
      </c>
      <c r="C10" s="53">
        <f>SUM('[3]JUL 20'!C35)</f>
        <v>0</v>
      </c>
      <c r="D10" s="53">
        <f>SUM('[3]JUL 20'!D35)</f>
        <v>0</v>
      </c>
      <c r="E10" s="53">
        <f>SUM('[3]JUL 20'!E35)</f>
        <v>0</v>
      </c>
      <c r="F10" s="53">
        <f>SUM('[3]JUL 20'!F35)</f>
        <v>0</v>
      </c>
      <c r="G10" s="53">
        <f>SUM('[3]JUL 20'!G35)</f>
        <v>0</v>
      </c>
      <c r="H10" s="53">
        <f>SUM('[3]JUL 20'!H35)</f>
        <v>0</v>
      </c>
      <c r="I10" s="53">
        <f>SUM('[3]JUL 20'!I35)</f>
        <v>0</v>
      </c>
    </row>
    <row r="11" spans="1:9" x14ac:dyDescent="0.25">
      <c r="A11" s="54" t="s">
        <v>34</v>
      </c>
      <c r="B11" s="53">
        <f>SUM('[3]AUG 20'!B35)</f>
        <v>0</v>
      </c>
      <c r="C11" s="53">
        <f>SUM('[3]AUG 20'!C35)</f>
        <v>0</v>
      </c>
      <c r="D11" s="53">
        <f>SUM('[3]AUG 20'!D35)</f>
        <v>0</v>
      </c>
      <c r="E11" s="53">
        <f>SUM('[3]AUG 20'!E35)</f>
        <v>0</v>
      </c>
      <c r="F11" s="53">
        <f>SUM('[3]AUG 20'!F35)</f>
        <v>0</v>
      </c>
      <c r="G11" s="53">
        <f>SUM('[3]AUG 20'!G35)</f>
        <v>0</v>
      </c>
      <c r="H11" s="53">
        <f>SUM('[3]AUG 20'!H35)</f>
        <v>0</v>
      </c>
      <c r="I11" s="53">
        <f>SUM('[3]AUG 20'!I35)</f>
        <v>0</v>
      </c>
    </row>
    <row r="12" spans="1:9" x14ac:dyDescent="0.25">
      <c r="A12" s="54" t="s">
        <v>35</v>
      </c>
      <c r="B12" s="53">
        <f>SUM('[3]SEP 20'!B35)</f>
        <v>0</v>
      </c>
      <c r="C12" s="53">
        <f>SUM('[3]SEP 20'!C35)</f>
        <v>0</v>
      </c>
      <c r="D12" s="53">
        <f>SUM('[3]SEP 20'!D35)</f>
        <v>0</v>
      </c>
      <c r="E12" s="53">
        <f>SUM('[3]SEP 20'!E35)</f>
        <v>0</v>
      </c>
      <c r="F12" s="53">
        <f>SUM('[3]SEP 20'!F35)</f>
        <v>0</v>
      </c>
      <c r="G12" s="53">
        <f>SUM('[3]SEP 20'!G35)</f>
        <v>0</v>
      </c>
      <c r="H12" s="53">
        <f>SUM('[3]SEP 20'!H35)</f>
        <v>0</v>
      </c>
      <c r="I12" s="53">
        <f>SUM('[3]SEP 20'!I35)</f>
        <v>0</v>
      </c>
    </row>
    <row r="13" spans="1:9" x14ac:dyDescent="0.25">
      <c r="A13" s="52" t="s">
        <v>36</v>
      </c>
      <c r="B13" s="53">
        <f>SUM('[3]OCT  20'!B35)</f>
        <v>0</v>
      </c>
      <c r="C13" s="53">
        <f>SUM('[3]OCT  20'!C35)</f>
        <v>0</v>
      </c>
      <c r="D13" s="53">
        <f>SUM('[3]OCT  20'!D35)</f>
        <v>0</v>
      </c>
      <c r="E13" s="53">
        <f>SUM('[3]OCT  20'!E35)</f>
        <v>0</v>
      </c>
      <c r="F13" s="53">
        <f>SUM('[3]OCT  20'!F35)</f>
        <v>0</v>
      </c>
      <c r="G13" s="53">
        <f>SUM('[3]OCT  20'!G35)</f>
        <v>0</v>
      </c>
      <c r="H13" s="53">
        <f>SUM('[3]OCT  20'!H35)</f>
        <v>0</v>
      </c>
      <c r="I13" s="53">
        <f>SUM('[3]OCT  20'!I35)</f>
        <v>0</v>
      </c>
    </row>
    <row r="14" spans="1:9" x14ac:dyDescent="0.25">
      <c r="A14" s="54" t="s">
        <v>37</v>
      </c>
      <c r="B14" s="53">
        <f>SUM('[3]NOV 20 '!B35)</f>
        <v>0</v>
      </c>
      <c r="C14" s="53">
        <f>SUM('[3]NOV 20 '!C35)</f>
        <v>0</v>
      </c>
      <c r="D14" s="53">
        <f>SUM('[3]NOV 20 '!D35)</f>
        <v>0</v>
      </c>
      <c r="E14" s="53">
        <f>SUM('[3]NOV 20 '!E35)</f>
        <v>0</v>
      </c>
      <c r="F14" s="53">
        <f>SUM('[3]NOV 20 '!F35)</f>
        <v>0</v>
      </c>
      <c r="G14" s="53">
        <f>SUM('[3]NOV 20 '!G35)</f>
        <v>0</v>
      </c>
      <c r="H14" s="53">
        <f>SUM('[3]NOV 20 '!H35)</f>
        <v>0</v>
      </c>
      <c r="I14" s="53">
        <f>SUM('[3]NOV 20 '!I35)</f>
        <v>0</v>
      </c>
    </row>
    <row r="15" spans="1:9" x14ac:dyDescent="0.25">
      <c r="A15" s="54" t="s">
        <v>38</v>
      </c>
      <c r="B15" s="53">
        <f>SUM('[3]DEC 20'!B35)</f>
        <v>0</v>
      </c>
      <c r="C15" s="53">
        <f>SUM('[3]DEC 20'!C35)</f>
        <v>0</v>
      </c>
      <c r="D15" s="53">
        <f>SUM('[3]DEC 20'!D35)</f>
        <v>0</v>
      </c>
      <c r="E15" s="53">
        <f>SUM('[3]DEC 20'!E35)</f>
        <v>0</v>
      </c>
      <c r="F15" s="53">
        <f>SUM('[3]DEC 20'!F35)</f>
        <v>0</v>
      </c>
      <c r="G15" s="53">
        <f>SUM('[3]DEC 20'!G35)</f>
        <v>0</v>
      </c>
      <c r="H15" s="53">
        <f>SUM('[3]DEC 20'!H35)</f>
        <v>0</v>
      </c>
      <c r="I15" s="53">
        <f>SUM('[3]DEC 20'!I35)</f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 TOTALS</vt:lpstr>
      <vt:lpstr>MAIL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 Mcmanes</dc:creator>
  <cp:lastModifiedBy>Jason C Mcmanes</cp:lastModifiedBy>
  <dcterms:created xsi:type="dcterms:W3CDTF">2020-05-07T17:25:22Z</dcterms:created>
  <dcterms:modified xsi:type="dcterms:W3CDTF">2020-05-07T19:11:00Z</dcterms:modified>
</cp:coreProperties>
</file>